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M8" i="1" l="1"/>
  <c r="K8" i="1"/>
  <c r="M10" i="1"/>
  <c r="K10" i="1"/>
  <c r="Q10" i="1" s="1"/>
  <c r="M7" i="1"/>
  <c r="K7" i="1" s="1"/>
  <c r="M9" i="1"/>
  <c r="K9" i="1"/>
  <c r="Q9" i="1" s="1"/>
  <c r="M6" i="1"/>
  <c r="K6" i="1" s="1"/>
  <c r="P8" i="1"/>
  <c r="U8" i="1"/>
  <c r="Q8" i="1"/>
  <c r="U9" i="1"/>
  <c r="P9" i="1"/>
  <c r="U10" i="1"/>
  <c r="P10" i="1"/>
  <c r="U6" i="1" l="1"/>
  <c r="P6" i="1"/>
  <c r="K11" i="1"/>
  <c r="Q6" i="1"/>
  <c r="Q11" i="1" s="1"/>
  <c r="Q7" i="1"/>
  <c r="U7" i="1"/>
  <c r="P7" i="1"/>
  <c r="M11" i="1"/>
  <c r="P11" i="1" l="1"/>
  <c r="U11" i="1"/>
</calcChain>
</file>

<file path=xl/sharedStrings.xml><?xml version="1.0" encoding="utf-8"?>
<sst xmlns="http://schemas.openxmlformats.org/spreadsheetml/2006/main" count="62" uniqueCount="34">
  <si>
    <t>CUSTOMER PO</t>
  </si>
  <si>
    <t>ITEN NO.</t>
  </si>
  <si>
    <t>DESCRIPTION</t>
  </si>
  <si>
    <t>COLOR</t>
  </si>
  <si>
    <t>ITEM NAME</t>
  </si>
  <si>
    <t>QUALITY</t>
  </si>
  <si>
    <t>FIBER CONTENTS</t>
  </si>
  <si>
    <t>CRTN #</t>
  </si>
  <si>
    <t>TOTAL</t>
  </si>
  <si>
    <t>PCS/</t>
  </si>
  <si>
    <t>WEIGHT/CRT</t>
  </si>
  <si>
    <t>N   TOTAL WEIGHT</t>
  </si>
  <si>
    <t>Carton Dimensions</t>
  </si>
  <si>
    <t>CBM</t>
  </si>
  <si>
    <t>CRTN</t>
  </si>
  <si>
    <t>PIECES</t>
  </si>
  <si>
    <t>NET</t>
  </si>
  <si>
    <t>GROSS</t>
  </si>
  <si>
    <t>L (IN)</t>
  </si>
  <si>
    <t>W (IN)</t>
  </si>
  <si>
    <t>H (IN)</t>
  </si>
  <si>
    <t>LS-509-T</t>
  </si>
  <si>
    <t>LADIES SKINNY PANTS</t>
  </si>
  <si>
    <t>WHITE</t>
  </si>
  <si>
    <t>LONG PANTS</t>
  </si>
  <si>
    <t>SLUB TWILL</t>
  </si>
  <si>
    <t>98% COTTON 2% SPANDEX</t>
  </si>
  <si>
    <t>~</t>
  </si>
  <si>
    <t>BLACK</t>
  </si>
  <si>
    <t>CANDY-PIN</t>
  </si>
  <si>
    <t>AR-PINK</t>
  </si>
  <si>
    <t>LAUR-OAK</t>
  </si>
  <si>
    <t>PACKING LIST</t>
  </si>
  <si>
    <t>APPLICANT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</si>
</sst>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Times New Roman"/>
      <charset val="204"/>
    </font>
    <font>
      <sz val="12"/>
      <name val="Tahoma"/>
    </font>
    <font>
      <sz val="12"/>
      <name val="Tahoma"/>
      <family val="2"/>
    </font>
    <font>
      <sz val="12"/>
      <color indexed="8"/>
      <name val="Times New Roman"/>
      <family val="1"/>
    </font>
    <font>
      <b/>
      <sz val="10"/>
      <name val="Tahoma"/>
      <family val="2"/>
    </font>
    <font>
      <sz val="10"/>
      <color indexed="9"/>
      <name val="Times New Roman"/>
      <family val="1"/>
    </font>
    <font>
      <sz val="12"/>
      <color indexed="9"/>
      <name val="Times New Roman"/>
      <family val="1"/>
    </font>
    <font>
      <sz val="10"/>
      <name val="Tahoma"/>
      <family val="2"/>
    </font>
    <font>
      <sz val="10"/>
      <color indexed="8"/>
      <name val="Times New Roman"/>
      <family val="1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right" vertical="top" wrapText="1" indent="1"/>
    </xf>
    <xf numFmtId="0" fontId="7" fillId="0" borderId="3" xfId="0" applyFont="1" applyFill="1" applyBorder="1" applyAlignment="1">
      <alignment horizontal="right" vertical="top" wrapText="1"/>
    </xf>
    <xf numFmtId="1" fontId="9" fillId="0" borderId="3" xfId="0" applyNumberFormat="1" applyFont="1" applyFill="1" applyBorder="1" applyAlignment="1">
      <alignment horizontal="left" vertical="center" indent="2" shrinkToFit="1"/>
    </xf>
    <xf numFmtId="0" fontId="7" fillId="0" borderId="3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 wrapText="1"/>
    </xf>
    <xf numFmtId="1" fontId="9" fillId="0" borderId="3" xfId="0" applyNumberFormat="1" applyFont="1" applyFill="1" applyBorder="1" applyAlignment="1">
      <alignment horizontal="center" vertical="center" shrinkToFit="1"/>
    </xf>
    <xf numFmtId="2" fontId="9" fillId="0" borderId="3" xfId="0" applyNumberFormat="1" applyFont="1" applyFill="1" applyBorder="1" applyAlignment="1">
      <alignment horizontal="center" vertical="center" shrinkToFit="1"/>
    </xf>
    <xf numFmtId="2" fontId="9" fillId="0" borderId="3" xfId="0" applyNumberFormat="1" applyFont="1" applyFill="1" applyBorder="1" applyAlignment="1">
      <alignment horizontal="right" vertical="center" shrinkToFit="1"/>
    </xf>
    <xf numFmtId="1" fontId="9" fillId="0" borderId="3" xfId="0" applyNumberFormat="1" applyFont="1" applyFill="1" applyBorder="1" applyAlignment="1">
      <alignment horizontal="center" vertical="top" shrinkToFit="1"/>
    </xf>
    <xf numFmtId="0" fontId="8" fillId="0" borderId="3" xfId="0" applyFont="1" applyFill="1" applyBorder="1" applyAlignment="1">
      <alignment horizontal="left" wrapText="1"/>
    </xf>
    <xf numFmtId="2" fontId="9" fillId="0" borderId="3" xfId="0" applyNumberFormat="1" applyFont="1" applyFill="1" applyBorder="1" applyAlignment="1">
      <alignment horizontal="right" vertical="top" shrinkToFit="1"/>
    </xf>
    <xf numFmtId="0" fontId="7" fillId="0" borderId="5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 indent="2"/>
    </xf>
    <xf numFmtId="0" fontId="7" fillId="0" borderId="4" xfId="0" applyFont="1" applyFill="1" applyBorder="1" applyAlignment="1">
      <alignment horizontal="left" vertical="top" wrapText="1" indent="2"/>
    </xf>
    <xf numFmtId="0" fontId="7" fillId="0" borderId="5" xfId="0" applyFont="1" applyFill="1" applyBorder="1" applyAlignment="1">
      <alignment horizontal="left" vertical="top" wrapText="1" indent="1"/>
    </xf>
    <xf numFmtId="0" fontId="7" fillId="0" borderId="4" xfId="0" applyFont="1" applyFill="1" applyBorder="1" applyAlignment="1">
      <alignment horizontal="left" vertical="top" wrapText="1" indent="1"/>
    </xf>
    <xf numFmtId="0" fontId="8" fillId="0" borderId="9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workbookViewId="0">
      <selection activeCell="F18" sqref="F18"/>
    </sheetView>
  </sheetViews>
  <sheetFormatPr defaultRowHeight="12.75" x14ac:dyDescent="0.2"/>
  <cols>
    <col min="1" max="1" width="10.5" customWidth="1"/>
    <col min="2" max="2" width="19.83203125" customWidth="1"/>
    <col min="3" max="3" width="33.83203125" bestFit="1" customWidth="1"/>
    <col min="4" max="4" width="17.5" bestFit="1" customWidth="1"/>
    <col min="5" max="5" width="19.5" bestFit="1" customWidth="1"/>
    <col min="6" max="6" width="23.33203125" customWidth="1"/>
    <col min="7" max="7" width="29" customWidth="1"/>
    <col min="8" max="8" width="3.1640625" bestFit="1" customWidth="1"/>
    <col min="9" max="9" width="4.83203125" customWidth="1"/>
    <col min="10" max="10" width="6.33203125" customWidth="1"/>
    <col min="11" max="11" width="12.83203125" customWidth="1"/>
    <col min="12" max="12" width="9.6640625" customWidth="1"/>
    <col min="13" max="13" width="12.1640625" customWidth="1"/>
    <col min="14" max="14" width="13.1640625" customWidth="1"/>
    <col min="15" max="15" width="11.33203125" customWidth="1"/>
    <col min="16" max="16" width="16.6640625" customWidth="1"/>
    <col min="17" max="17" width="13.1640625" customWidth="1"/>
    <col min="18" max="18" width="10.33203125" customWidth="1"/>
    <col min="19" max="19" width="13.6640625" customWidth="1"/>
    <col min="20" max="20" width="10" customWidth="1"/>
    <col min="21" max="21" width="13.33203125" customWidth="1"/>
    <col min="22" max="22" width="9.33203125" style="4"/>
  </cols>
  <sheetData>
    <row r="1" spans="1:22" ht="18" customHeight="1" x14ac:dyDescent="0.2">
      <c r="A1" s="32" t="s">
        <v>32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4"/>
    </row>
    <row r="2" spans="1:22" ht="29.25" customHeight="1" x14ac:dyDescent="0.2">
      <c r="A2" s="35" t="s">
        <v>33</v>
      </c>
      <c r="B2" s="36"/>
      <c r="C2" s="35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6"/>
    </row>
    <row r="3" spans="1:22" ht="12.95" customHeight="1" x14ac:dyDescent="0.2">
      <c r="A3" s="1"/>
      <c r="B3" s="2"/>
      <c r="C3" s="3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40"/>
    </row>
    <row r="4" spans="1:22" s="3" customFormat="1" ht="24.95" customHeight="1" x14ac:dyDescent="0.2">
      <c r="A4" s="20" t="s">
        <v>0</v>
      </c>
      <c r="B4" s="20" t="s">
        <v>1</v>
      </c>
      <c r="C4" s="22" t="s">
        <v>2</v>
      </c>
      <c r="D4" s="24" t="s">
        <v>3</v>
      </c>
      <c r="E4" s="20" t="s">
        <v>4</v>
      </c>
      <c r="F4" s="20" t="s">
        <v>5</v>
      </c>
      <c r="G4" s="22" t="s">
        <v>6</v>
      </c>
      <c r="H4" s="44" t="s">
        <v>7</v>
      </c>
      <c r="I4" s="45"/>
      <c r="J4" s="46"/>
      <c r="K4" s="7" t="s">
        <v>8</v>
      </c>
      <c r="L4" s="7" t="s">
        <v>9</v>
      </c>
      <c r="M4" s="7" t="s">
        <v>8</v>
      </c>
      <c r="N4" s="41" t="s">
        <v>10</v>
      </c>
      <c r="O4" s="42"/>
      <c r="P4" s="41" t="s">
        <v>11</v>
      </c>
      <c r="Q4" s="42"/>
      <c r="R4" s="41" t="s">
        <v>12</v>
      </c>
      <c r="S4" s="43"/>
      <c r="T4" s="42"/>
      <c r="U4" s="20" t="s">
        <v>13</v>
      </c>
      <c r="V4" s="5"/>
    </row>
    <row r="5" spans="1:22" s="3" customFormat="1" ht="24.95" customHeight="1" x14ac:dyDescent="0.2">
      <c r="A5" s="21"/>
      <c r="B5" s="21"/>
      <c r="C5" s="23"/>
      <c r="D5" s="25"/>
      <c r="E5" s="21"/>
      <c r="F5" s="21"/>
      <c r="G5" s="23"/>
      <c r="H5" s="47"/>
      <c r="I5" s="48"/>
      <c r="J5" s="49"/>
      <c r="K5" s="7" t="s">
        <v>14</v>
      </c>
      <c r="L5" s="7" t="s">
        <v>14</v>
      </c>
      <c r="M5" s="7" t="s">
        <v>15</v>
      </c>
      <c r="N5" s="7" t="s">
        <v>16</v>
      </c>
      <c r="O5" s="8" t="s">
        <v>17</v>
      </c>
      <c r="P5" s="9" t="s">
        <v>16</v>
      </c>
      <c r="Q5" s="7" t="s">
        <v>17</v>
      </c>
      <c r="R5" s="7" t="s">
        <v>18</v>
      </c>
      <c r="S5" s="10" t="s">
        <v>19</v>
      </c>
      <c r="T5" s="7" t="s">
        <v>20</v>
      </c>
      <c r="U5" s="21"/>
      <c r="V5" s="5"/>
    </row>
    <row r="6" spans="1:22" s="3" customFormat="1" ht="24.95" customHeight="1" x14ac:dyDescent="0.2">
      <c r="A6" s="11">
        <v>19180</v>
      </c>
      <c r="B6" s="12" t="s">
        <v>21</v>
      </c>
      <c r="C6" s="13" t="s">
        <v>22</v>
      </c>
      <c r="D6" s="6" t="s">
        <v>23</v>
      </c>
      <c r="E6" s="6" t="s">
        <v>24</v>
      </c>
      <c r="F6" s="8" t="s">
        <v>25</v>
      </c>
      <c r="G6" s="6" t="s">
        <v>26</v>
      </c>
      <c r="H6" s="14">
        <v>1</v>
      </c>
      <c r="I6" s="6" t="s">
        <v>27</v>
      </c>
      <c r="J6" s="14">
        <v>65</v>
      </c>
      <c r="K6" s="14">
        <f>M6/L6</f>
        <v>217</v>
      </c>
      <c r="L6" s="14">
        <v>12</v>
      </c>
      <c r="M6" s="14">
        <f>780+1824</f>
        <v>2604</v>
      </c>
      <c r="N6" s="15">
        <v>4.09</v>
      </c>
      <c r="O6" s="16">
        <v>4.6900000000000004</v>
      </c>
      <c r="P6" s="16">
        <f>N6*K6</f>
        <v>887.53</v>
      </c>
      <c r="Q6" s="15">
        <f>O6*K6</f>
        <v>1017.7300000000001</v>
      </c>
      <c r="R6" s="15">
        <v>15</v>
      </c>
      <c r="S6" s="16">
        <v>10.5</v>
      </c>
      <c r="T6" s="15">
        <v>8.5</v>
      </c>
      <c r="U6" s="16">
        <f>V6*K6</f>
        <v>4.7523</v>
      </c>
      <c r="V6" s="5">
        <v>2.1899999999999999E-2</v>
      </c>
    </row>
    <row r="7" spans="1:22" s="3" customFormat="1" ht="24.95" customHeight="1" x14ac:dyDescent="0.2">
      <c r="A7" s="11">
        <v>19180</v>
      </c>
      <c r="B7" s="12" t="s">
        <v>21</v>
      </c>
      <c r="C7" s="13" t="s">
        <v>22</v>
      </c>
      <c r="D7" s="6" t="s">
        <v>28</v>
      </c>
      <c r="E7" s="6" t="s">
        <v>24</v>
      </c>
      <c r="F7" s="8" t="s">
        <v>25</v>
      </c>
      <c r="G7" s="6" t="s">
        <v>26</v>
      </c>
      <c r="H7" s="14">
        <v>1</v>
      </c>
      <c r="I7" s="6" t="s">
        <v>27</v>
      </c>
      <c r="J7" s="14">
        <v>39</v>
      </c>
      <c r="K7" s="14">
        <f>M7/L7</f>
        <v>275</v>
      </c>
      <c r="L7" s="14">
        <v>12</v>
      </c>
      <c r="M7" s="14">
        <f>468+2832</f>
        <v>3300</v>
      </c>
      <c r="N7" s="15">
        <v>4.09</v>
      </c>
      <c r="O7" s="16">
        <v>4.6900000000000004</v>
      </c>
      <c r="P7" s="16">
        <f>N7*K7</f>
        <v>1124.75</v>
      </c>
      <c r="Q7" s="15">
        <f>O7*K7</f>
        <v>1289.75</v>
      </c>
      <c r="R7" s="15">
        <v>15</v>
      </c>
      <c r="S7" s="16">
        <v>10.5</v>
      </c>
      <c r="T7" s="15">
        <v>8.5</v>
      </c>
      <c r="U7" s="16">
        <f>V7*K7</f>
        <v>6.0225</v>
      </c>
      <c r="V7" s="5">
        <v>2.1899999999999999E-2</v>
      </c>
    </row>
    <row r="8" spans="1:22" s="3" customFormat="1" ht="24.95" customHeight="1" x14ac:dyDescent="0.2">
      <c r="A8" s="11">
        <v>19180</v>
      </c>
      <c r="B8" s="12" t="s">
        <v>21</v>
      </c>
      <c r="C8" s="13" t="s">
        <v>22</v>
      </c>
      <c r="D8" s="6" t="s">
        <v>29</v>
      </c>
      <c r="E8" s="6" t="s">
        <v>24</v>
      </c>
      <c r="F8" s="8" t="s">
        <v>25</v>
      </c>
      <c r="G8" s="6" t="s">
        <v>26</v>
      </c>
      <c r="H8" s="14">
        <v>1</v>
      </c>
      <c r="I8" s="6" t="s">
        <v>27</v>
      </c>
      <c r="J8" s="14">
        <v>8</v>
      </c>
      <c r="K8" s="14">
        <f>M8/L8</f>
        <v>154</v>
      </c>
      <c r="L8" s="14">
        <v>12</v>
      </c>
      <c r="M8" s="14">
        <f>96+1752</f>
        <v>1848</v>
      </c>
      <c r="N8" s="15">
        <v>4.09</v>
      </c>
      <c r="O8" s="16">
        <v>4.6900000000000004</v>
      </c>
      <c r="P8" s="16">
        <f>N8*K8</f>
        <v>629.86</v>
      </c>
      <c r="Q8" s="15">
        <f>O8*K8</f>
        <v>722.2600000000001</v>
      </c>
      <c r="R8" s="15">
        <v>15</v>
      </c>
      <c r="S8" s="16">
        <v>10.5</v>
      </c>
      <c r="T8" s="15">
        <v>8.5</v>
      </c>
      <c r="U8" s="16">
        <f>V8*K8</f>
        <v>3.3725999999999998</v>
      </c>
      <c r="V8" s="5">
        <v>2.1899999999999999E-2</v>
      </c>
    </row>
    <row r="9" spans="1:22" s="3" customFormat="1" ht="24.95" customHeight="1" x14ac:dyDescent="0.2">
      <c r="A9" s="11">
        <v>19180</v>
      </c>
      <c r="B9" s="12" t="s">
        <v>21</v>
      </c>
      <c r="C9" s="13" t="s">
        <v>22</v>
      </c>
      <c r="D9" s="6" t="s">
        <v>30</v>
      </c>
      <c r="E9" s="6" t="s">
        <v>24</v>
      </c>
      <c r="F9" s="8" t="s">
        <v>25</v>
      </c>
      <c r="G9" s="6" t="s">
        <v>26</v>
      </c>
      <c r="H9" s="14">
        <v>1</v>
      </c>
      <c r="I9" s="6" t="s">
        <v>27</v>
      </c>
      <c r="J9" s="14">
        <v>4</v>
      </c>
      <c r="K9" s="14">
        <f>M9/L9</f>
        <v>154</v>
      </c>
      <c r="L9" s="14">
        <v>12</v>
      </c>
      <c r="M9" s="14">
        <f>48+1800</f>
        <v>1848</v>
      </c>
      <c r="N9" s="15">
        <v>4.09</v>
      </c>
      <c r="O9" s="16">
        <v>4.6900000000000004</v>
      </c>
      <c r="P9" s="16">
        <f>N9*K9</f>
        <v>629.86</v>
      </c>
      <c r="Q9" s="15">
        <f>O9*K9</f>
        <v>722.2600000000001</v>
      </c>
      <c r="R9" s="15">
        <v>15</v>
      </c>
      <c r="S9" s="16">
        <v>10.5</v>
      </c>
      <c r="T9" s="15">
        <v>8.5</v>
      </c>
      <c r="U9" s="16">
        <f>V9*K9</f>
        <v>3.3725999999999998</v>
      </c>
      <c r="V9" s="5">
        <v>2.1899999999999999E-2</v>
      </c>
    </row>
    <row r="10" spans="1:22" s="3" customFormat="1" ht="24.95" customHeight="1" x14ac:dyDescent="0.2">
      <c r="A10" s="11">
        <v>19180</v>
      </c>
      <c r="B10" s="12" t="s">
        <v>21</v>
      </c>
      <c r="C10" s="13" t="s">
        <v>22</v>
      </c>
      <c r="D10" s="6" t="s">
        <v>31</v>
      </c>
      <c r="E10" s="6" t="s">
        <v>24</v>
      </c>
      <c r="F10" s="8" t="s">
        <v>25</v>
      </c>
      <c r="G10" s="6" t="s">
        <v>26</v>
      </c>
      <c r="H10" s="14">
        <v>1</v>
      </c>
      <c r="I10" s="6" t="s">
        <v>27</v>
      </c>
      <c r="J10" s="14">
        <v>8</v>
      </c>
      <c r="K10" s="14">
        <f>M10/L10</f>
        <v>158</v>
      </c>
      <c r="L10" s="14">
        <v>12</v>
      </c>
      <c r="M10" s="14">
        <f>96+1800</f>
        <v>1896</v>
      </c>
      <c r="N10" s="15">
        <v>4.09</v>
      </c>
      <c r="O10" s="16">
        <v>4.6900000000000004</v>
      </c>
      <c r="P10" s="16">
        <f>N10*K10</f>
        <v>646.22</v>
      </c>
      <c r="Q10" s="15">
        <f>O10*K10</f>
        <v>741.0200000000001</v>
      </c>
      <c r="R10" s="15">
        <v>15</v>
      </c>
      <c r="S10" s="16">
        <v>10.5</v>
      </c>
      <c r="T10" s="15">
        <v>8.5</v>
      </c>
      <c r="U10" s="16">
        <f>V10*K10</f>
        <v>3.4601999999999999</v>
      </c>
      <c r="V10" s="5">
        <v>2.1899999999999999E-2</v>
      </c>
    </row>
    <row r="11" spans="1:22" s="3" customFormat="1" ht="24.95" customHeight="1" x14ac:dyDescent="0.2">
      <c r="A11" s="26"/>
      <c r="B11" s="27"/>
      <c r="C11" s="27"/>
      <c r="D11" s="27"/>
      <c r="E11" s="27"/>
      <c r="F11" s="27"/>
      <c r="G11" s="27"/>
      <c r="H11" s="27"/>
      <c r="I11" s="27"/>
      <c r="J11" s="28"/>
      <c r="K11" s="17">
        <f>SUM(K6:K10)</f>
        <v>958</v>
      </c>
      <c r="L11" s="18"/>
      <c r="M11" s="17">
        <f>SUM(M6:M10)</f>
        <v>11496</v>
      </c>
      <c r="N11" s="26"/>
      <c r="O11" s="28"/>
      <c r="P11" s="17">
        <f>SUM(P6:P10)</f>
        <v>3918.2200000000003</v>
      </c>
      <c r="Q11" s="17">
        <f>SUM(Q6:Q10)</f>
        <v>4493.0200000000004</v>
      </c>
      <c r="R11" s="26"/>
      <c r="S11" s="27"/>
      <c r="T11" s="28"/>
      <c r="U11" s="19">
        <f>SUM(U6:U10)</f>
        <v>20.9802</v>
      </c>
      <c r="V11" s="5"/>
    </row>
    <row r="12" spans="1:22" s="3" customFormat="1" ht="24.95" customHeight="1" x14ac:dyDescent="0.2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1"/>
      <c r="V12" s="5"/>
    </row>
  </sheetData>
  <mergeCells count="20">
    <mergeCell ref="N11:O11"/>
    <mergeCell ref="R11:T11"/>
    <mergeCell ref="A12:U12"/>
    <mergeCell ref="U4:U5"/>
    <mergeCell ref="A1:U1"/>
    <mergeCell ref="A2:B2"/>
    <mergeCell ref="C2:U2"/>
    <mergeCell ref="C3:U3"/>
    <mergeCell ref="A4:A5"/>
    <mergeCell ref="P4:Q4"/>
    <mergeCell ref="R4:T4"/>
    <mergeCell ref="F4:F5"/>
    <mergeCell ref="G4:G5"/>
    <mergeCell ref="H4:J5"/>
    <mergeCell ref="N4:O4"/>
    <mergeCell ref="B4:B5"/>
    <mergeCell ref="C4:C5"/>
    <mergeCell ref="D4:D5"/>
    <mergeCell ref="E4:E5"/>
    <mergeCell ref="A11:J11"/>
  </mergeCells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2019-07-19T11:41:58Z</dcterms:created>
  <dcterms:modified xsi:type="dcterms:W3CDTF">2019-07-22T17:41:05Z</dcterms:modified>
</cp:coreProperties>
</file>